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9_общая структура\Бизнес-планирование\Факт\Сайт\2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X10" i="1"/>
  <c r="X11" i="1" s="1"/>
  <c r="X13" i="1" s="1"/>
  <c r="X9" i="1"/>
  <c r="X8" i="1"/>
  <c r="X7" i="1"/>
  <c r="X6" i="1"/>
  <c r="W12" i="1"/>
  <c r="W10" i="1"/>
  <c r="W9" i="1"/>
  <c r="W8" i="1"/>
  <c r="W11" i="1" s="1"/>
  <c r="W13" i="1" s="1"/>
  <c r="W7" i="1"/>
  <c r="W6" i="1"/>
  <c r="V12" i="1"/>
  <c r="V10" i="1"/>
  <c r="V9" i="1"/>
  <c r="V8" i="1"/>
  <c r="V7" i="1"/>
  <c r="V6" i="1"/>
  <c r="U12" i="1" l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<sst xmlns="http://schemas.openxmlformats.org/spreadsheetml/2006/main" count="33" uniqueCount="33">
  <si>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</si>
  <si>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</si>
  <si>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</si>
  <si>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</si>
  <si>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</si>
  <si>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</si>
  <si>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</si>
  <si>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</si>
  <si>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</si>
  <si>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</si>
  <si>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</si>
  <si>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</si>
  <si>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</si>
  <si>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</si>
  <si>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</si>
  <si>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</si>
  <si>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</si>
  <si>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</si>
  <si>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</si>
  <si>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</si>
  <si>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</si>
  <si>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</si>
  <si>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</si>
  <si>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</si>
  <si>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</si>
  <si>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</si>
  <si>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</si>
  <si>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</si>
  <si>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</si>
  <si>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</si>
  <si>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3 квартал 2019 года прогноз</t>
  </si>
  <si>
    <t>2 квартал 2019 года факт</t>
  </si>
  <si>
    <t>Прогноз финансовых результатов на 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</si>
</sst>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3">
          <cell r="T13">
            <v>5.425E-2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9">
          <cell r="T19">
            <v>24373815</v>
          </cell>
        </row>
      </sheetData>
      <sheetData sheetId="25" refreshError="1">
        <row r="12"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35">
          <cell r="T135">
            <v>1001.59146</v>
          </cell>
        </row>
      </sheetData>
      <sheetData sheetId="28">
        <row r="315">
          <cell r="T315">
            <v>-9169.8781400000007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L12">
            <v>9290798.1582186259</v>
          </cell>
          <cell r="U12">
            <v>9481704.3312893808</v>
          </cell>
          <cell r="V12">
            <v>8608284.4211538211</v>
          </cell>
        </row>
        <row r="18">
          <cell r="L18">
            <v>-7677602.165000001</v>
          </cell>
          <cell r="U18">
            <v>-8198890.5440000007</v>
          </cell>
          <cell r="V18">
            <v>-7456283.6699999981</v>
          </cell>
        </row>
        <row r="24">
          <cell r="L24">
            <v>1613195.993218624</v>
          </cell>
          <cell r="U24">
            <v>1282813.7872893808</v>
          </cell>
          <cell r="V24">
            <v>1152000.7511538211</v>
          </cell>
        </row>
        <row r="30">
          <cell r="L30">
            <v>-6128.4196700000011</v>
          </cell>
          <cell r="U30">
            <v>-5464.6373600000006</v>
          </cell>
          <cell r="V30">
            <v>-5486.72822</v>
          </cell>
        </row>
        <row r="31">
          <cell r="L31">
            <v>-177134.08283000003</v>
          </cell>
          <cell r="U31">
            <v>-165697.63680000001</v>
          </cell>
          <cell r="V31">
            <v>-193414.78600000002</v>
          </cell>
        </row>
        <row r="33">
          <cell r="L33">
            <v>8400</v>
          </cell>
          <cell r="U33">
            <v>10808.46811</v>
          </cell>
          <cell r="V33">
            <v>178455.50023000001</v>
          </cell>
        </row>
        <row r="34">
          <cell r="L34">
            <v>-647657.61819704901</v>
          </cell>
          <cell r="U34">
            <v>-625430.11495999992</v>
          </cell>
          <cell r="V34">
            <v>-629177.88744000008</v>
          </cell>
        </row>
        <row r="35">
          <cell r="L35">
            <v>0</v>
          </cell>
          <cell r="U35">
            <v>0</v>
          </cell>
          <cell r="V35">
            <v>153.46429000000001</v>
          </cell>
        </row>
        <row r="36">
          <cell r="L36">
            <v>84734.061300000001</v>
          </cell>
          <cell r="U36">
            <v>703313.51419000013</v>
          </cell>
          <cell r="V36">
            <v>408954.45781999995</v>
          </cell>
        </row>
        <row r="38">
          <cell r="L38">
            <v>-335483.55162000004</v>
          </cell>
          <cell r="U38">
            <v>-573449.26150999987</v>
          </cell>
          <cell r="V38">
            <v>-1223724.0656600001</v>
          </cell>
        </row>
        <row r="45">
          <cell r="L45">
            <v>-111445.07731987991</v>
          </cell>
          <cell r="U45">
            <v>390765.36034999997</v>
          </cell>
          <cell r="V45">
            <v>211783.14938999998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RowHeight="15.75" customHeight="1" x14ac:dyDescent="0.25"/>
  <cols>
    <col min="1" max="1" width="0" hidden="1" customWidth="1"/>
    <col min="2" max="2" width="44.140625" customWidth="1"/>
    <col min="3" max="14" width="16.7109375" hidden="1" customWidth="1"/>
    <col min="15" max="24" width="16.7109375" customWidth="1"/>
  </cols>
  <sheetData>
    <row r="2" spans="2:24" ht="15.75" customHeight="1" x14ac:dyDescent="0.3">
      <c r="B2" s="1" t="s">
        <v>32</v>
      </c>
      <c r="T2" s="7"/>
    </row>
    <row r="3" spans="2:24" ht="15.75" customHeight="1" x14ac:dyDescent="0.25">
      <c r="P3" s="6"/>
      <c r="Q3" s="6"/>
      <c r="R3" s="6"/>
      <c r="S3" s="6"/>
      <c r="T3" s="6"/>
      <c r="U3" s="8"/>
      <c r="V3" s="6"/>
      <c r="W3" s="6"/>
      <c r="X3" s="6"/>
    </row>
    <row r="4" spans="2:24" ht="15.75" customHeight="1" x14ac:dyDescent="0.25">
      <c r="X4" t="s">
        <v>11</v>
      </c>
    </row>
    <row r="5" spans="2:24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31</v>
      </c>
      <c r="X5" s="3" t="s">
        <v>30</v>
      </c>
    </row>
    <row r="6" spans="2:24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'[7]8.ОФР'!$L$12</f>
        <v>9290798.1582186259</v>
      </c>
    </row>
    <row r="7" spans="2:24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'[7]8.ОФР'!$L$18*-1</f>
        <v>7677602.165000001</v>
      </c>
    </row>
    <row r="8" spans="2:24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'[7]8.ОФР'!$L$24</f>
        <v>1613195.993218624</v>
      </c>
    </row>
    <row r="9" spans="2:24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'[7]8.ОФР'!$L$30*-1+'[7]8.ОФР'!$L$31*-1</f>
        <v>183262.50250000003</v>
      </c>
    </row>
    <row r="10" spans="2:24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'[7]8.ОФР'!$L$33+'[7]8.ОФР'!$L$34+'[7]8.ОФР'!$L$35+'[7]8.ОФР'!$L$36+'[7]8.ОФР'!$L$38</f>
        <v>-890007.10851704911</v>
      </c>
    </row>
    <row r="11" spans="2:24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X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" si="3">W8-W9+W10</f>
        <v>-312239.29382617911</v>
      </c>
      <c r="X11" s="5">
        <f t="shared" ref="X11" si="4">X8-X9+X10</f>
        <v>539926.38220157498</v>
      </c>
    </row>
    <row r="12" spans="2:24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'[7]8.ОФР'!$L$45*-1</f>
        <v>111445.07731987991</v>
      </c>
    </row>
    <row r="13" spans="2:24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5">(N11-N12)</f>
        <v>22722.589169354003</v>
      </c>
      <c r="O13" s="5">
        <f t="shared" si="5"/>
        <v>3597.8935998957604</v>
      </c>
      <c r="P13" s="5">
        <f t="shared" ref="P13:Q13" si="6">(P11-P12)</f>
        <v>1482315.8072363201</v>
      </c>
      <c r="Q13" s="5">
        <f t="shared" si="6"/>
        <v>-997197.91379164858</v>
      </c>
      <c r="R13" s="5">
        <f t="shared" ref="R13:X13" si="7">(R11-R12)</f>
        <v>441679.6708897092</v>
      </c>
      <c r="S13" s="5">
        <f t="shared" si="7"/>
        <v>522342.75250481075</v>
      </c>
      <c r="T13" s="5">
        <f t="shared" si="7"/>
        <v>149831.27521877104</v>
      </c>
      <c r="U13" s="5">
        <f t="shared" si="7"/>
        <v>7857.160373460254</v>
      </c>
      <c r="V13" s="5">
        <f t="shared" si="7"/>
        <v>1017659.4793093811</v>
      </c>
      <c r="W13" s="5">
        <f t="shared" ref="W13" si="8">(W11-W12)</f>
        <v>-100456.14443617914</v>
      </c>
      <c r="X13" s="5">
        <f t="shared" ref="X13" si="9">(X11-X12)</f>
        <v>428481.30488169508</v>
      </c>
    </row>
  </sheetData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2019-08-20T10:48:02Z</dcterms:modified>
</cp:coreProperties>
</file>